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8" i="1"/>
  <c r="I38" i="1"/>
  <c r="I63" i="1" s="1"/>
  <c r="J36" i="1"/>
  <c r="I36" i="1"/>
  <c r="J25" i="1"/>
  <c r="I25" i="1"/>
  <c r="E24" i="1"/>
  <c r="E41" i="1" s="1"/>
  <c r="D24" i="1"/>
  <c r="D41" i="1" s="1"/>
  <c r="J63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<sst xmlns="http://schemas.openxmlformats.org/spreadsheetml/2006/main" count="68" uniqueCount="66">
  <si>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</si>
  <si>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2019 y  Diciembre 2018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</si>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</sst>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1797688</xdr:colOff>
      <xdr:row>72</xdr:row>
      <xdr:rowOff>130969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9706" y="10991851"/>
          <a:ext cx="2662082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214310</xdr:rowOff>
    </xdr:from>
    <xdr:to>
      <xdr:col>8</xdr:col>
      <xdr:colOff>214269</xdr:colOff>
      <xdr:row>72</xdr:row>
      <xdr:rowOff>59528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03601" y="10920410"/>
          <a:ext cx="3193218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Layout" zoomScale="85" zoomScaleNormal="80" zoomScalePageLayoutView="85" workbookViewId="0">
      <selection activeCell="I61" sqref="I61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2019</v>
      </c>
      <c r="E9" s="26">
        <v>2018</v>
      </c>
      <c r="F9" s="27"/>
      <c r="G9" s="25"/>
      <c r="H9" s="25"/>
      <c r="I9" s="26">
        <v>2019</v>
      </c>
      <c r="J9" s="26">
        <v>2018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38300206.509999998</v>
      </c>
      <c r="E16" s="44">
        <v>31906821.18</v>
      </c>
      <c r="G16" s="43" t="s">
        <v>12</v>
      </c>
      <c r="H16" s="43"/>
      <c r="I16" s="44">
        <v>143989.95000000001</v>
      </c>
      <c r="J16" s="44">
        <v>29653153.370000001</v>
      </c>
      <c r="K16" s="30"/>
    </row>
    <row r="17" spans="1:11" x14ac:dyDescent="0.2">
      <c r="A17" s="31"/>
      <c r="B17" s="43" t="s">
        <v>13</v>
      </c>
      <c r="C17" s="43"/>
      <c r="D17" s="44">
        <v>93087.94</v>
      </c>
      <c r="E17" s="44">
        <v>64123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17088107.780000001</v>
      </c>
      <c r="E18" s="44">
        <v>23173850.890000001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4">
        <v>0.02</v>
      </c>
      <c r="J23" s="44">
        <v>0.02</v>
      </c>
      <c r="K23" s="30"/>
    </row>
    <row r="24" spans="1:11" x14ac:dyDescent="0.2">
      <c r="A24" s="50"/>
      <c r="B24" s="40" t="s">
        <v>26</v>
      </c>
      <c r="C24" s="40"/>
      <c r="D24" s="51">
        <f>SUM(D16:D22)</f>
        <v>55481402.229999997</v>
      </c>
      <c r="E24" s="51">
        <f>SUM(E16:E22)</f>
        <v>55144795.07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143989.97</v>
      </c>
      <c r="J25" s="51">
        <f>SUM(J16:J23)</f>
        <v>29653153.390000001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96512479.700000003</v>
      </c>
      <c r="E31" s="44">
        <v>82657625.219999999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14313551.060000001</v>
      </c>
      <c r="E32" s="44">
        <v>14269997.57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44">
        <v>0</v>
      </c>
      <c r="E33" s="44">
        <v>0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4">
        <v>2892924.44</v>
      </c>
      <c r="E34" s="44">
        <v>2892924.44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44">
        <v>0.04</v>
      </c>
      <c r="E35" s="44">
        <v>0.04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f>I25+I36</f>
        <v>143989.97</v>
      </c>
      <c r="J38" s="51">
        <f>J25+J36</f>
        <v>29653153.390000001</v>
      </c>
      <c r="K38" s="30"/>
    </row>
    <row r="39" spans="1:11" x14ac:dyDescent="0.2">
      <c r="A39" s="50"/>
      <c r="B39" s="40" t="s">
        <v>47</v>
      </c>
      <c r="C39" s="40"/>
      <c r="D39" s="51">
        <f>+D29+D30+D31+D32+D33-D34+D35+D36+D37</f>
        <v>107933106.36000001</v>
      </c>
      <c r="E39" s="51">
        <f>+E29+E30+E31+E32+E33-E34+E35+E36+E37</f>
        <v>94034698.390000001</v>
      </c>
      <c r="F39" s="52"/>
      <c r="G39" s="37"/>
      <c r="H39" s="56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f>(D24+D39)</f>
        <v>163414508.59</v>
      </c>
      <c r="E41" s="51">
        <f>E24+E39</f>
        <v>149179493.46000001</v>
      </c>
      <c r="G41" s="37"/>
      <c r="H41" s="56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f>SUM(I44:I46)</f>
        <v>163575033.06</v>
      </c>
      <c r="J42" s="51">
        <f>SUM(J44:J46)</f>
        <v>122485998.75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163575033.06</v>
      </c>
      <c r="J44" s="44">
        <v>122485998.75</v>
      </c>
      <c r="K44" s="30"/>
    </row>
    <row r="45" spans="1:11" x14ac:dyDescent="0.2">
      <c r="A45" s="31"/>
      <c r="B45" s="47"/>
      <c r="C45" s="57"/>
      <c r="D45" s="57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7"/>
      <c r="D46" s="57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7"/>
      <c r="D47" s="57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7"/>
      <c r="D48" s="57"/>
      <c r="E48" s="49"/>
      <c r="G48" s="40" t="s">
        <v>54</v>
      </c>
      <c r="H48" s="40"/>
      <c r="I48" s="51">
        <f>-I50+I51</f>
        <v>304514.48</v>
      </c>
      <c r="J48" s="51">
        <f>SUM(J50:J54)</f>
        <v>2959658.62</v>
      </c>
      <c r="K48" s="30"/>
    </row>
    <row r="49" spans="1:11" x14ac:dyDescent="0.2">
      <c r="A49" s="31"/>
      <c r="B49" s="47"/>
      <c r="C49" s="57"/>
      <c r="D49" s="57"/>
      <c r="E49" s="49"/>
      <c r="G49" s="37"/>
      <c r="H49" s="34"/>
      <c r="I49" s="58"/>
      <c r="J49" s="58"/>
      <c r="K49" s="30"/>
    </row>
    <row r="50" spans="1:11" x14ac:dyDescent="0.2">
      <c r="A50" s="31"/>
      <c r="B50" s="47"/>
      <c r="C50" s="57"/>
      <c r="D50" s="57"/>
      <c r="E50" s="49"/>
      <c r="G50" s="43" t="s">
        <v>55</v>
      </c>
      <c r="H50" s="43"/>
      <c r="I50" s="44">
        <v>2655144.14</v>
      </c>
      <c r="J50" s="44">
        <v>895986.27</v>
      </c>
      <c r="K50" s="30"/>
    </row>
    <row r="51" spans="1:11" x14ac:dyDescent="0.2">
      <c r="A51" s="31"/>
      <c r="B51" s="47"/>
      <c r="C51" s="57"/>
      <c r="D51" s="57"/>
      <c r="E51" s="49"/>
      <c r="G51" s="43" t="s">
        <v>56</v>
      </c>
      <c r="H51" s="43"/>
      <c r="I51" s="44">
        <v>2959658.62</v>
      </c>
      <c r="J51" s="44">
        <v>2063672.35</v>
      </c>
      <c r="K51" s="30"/>
    </row>
    <row r="52" spans="1:11" x14ac:dyDescent="0.2">
      <c r="A52" s="31"/>
      <c r="B52" s="47"/>
      <c r="C52" s="57"/>
      <c r="D52" s="57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0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59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f>+I42-I48</f>
        <v>163270518.58000001</v>
      </c>
      <c r="J61" s="51">
        <f>+J42-J48</f>
        <v>119526340.13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f>I38+I61</f>
        <v>163414508.55000001</v>
      </c>
      <c r="J63" s="51">
        <f>J38+J61</f>
        <v>149179493.51999998</v>
      </c>
      <c r="K63" s="30"/>
    </row>
    <row r="64" spans="1:11" ht="6" customHeight="1" x14ac:dyDescent="0.2">
      <c r="A64" s="60"/>
      <c r="B64" s="61"/>
      <c r="C64" s="61"/>
      <c r="D64" s="61"/>
      <c r="E64" s="61"/>
      <c r="F64" s="62"/>
      <c r="G64" s="61"/>
      <c r="H64" s="61"/>
      <c r="I64" s="63"/>
      <c r="J64" s="63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0" ht="50.1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0" ht="14.1" customHeight="1" x14ac:dyDescent="0.2">
      <c r="B71" s="71"/>
      <c r="C71" s="72"/>
      <c r="D71" s="72"/>
      <c r="E71" s="66"/>
      <c r="F71" s="66"/>
      <c r="G71" s="72"/>
      <c r="H71" s="72"/>
      <c r="I71" s="36"/>
      <c r="J71" s="66"/>
    </row>
    <row r="72" spans="2:10" ht="14.1" customHeight="1" x14ac:dyDescent="0.2">
      <c r="B72" s="73"/>
      <c r="C72" s="74"/>
      <c r="D72" s="74"/>
      <c r="E72" s="75"/>
      <c r="F72" s="75"/>
      <c r="G72" s="74"/>
      <c r="H72" s="74"/>
      <c r="I72" s="36"/>
      <c r="J72" s="66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2019-04-10T16:28:25Z</dcterms:created>
  <dcterms:modified xsi:type="dcterms:W3CDTF">2019-04-10T16:28:37Z</dcterms:modified>
</cp:coreProperties>
</file>